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ZAS60\Desktop\REPORTES 3er TRIM 2017\"/>
    </mc:Choice>
  </mc:AlternateContent>
  <bookViews>
    <workbookView xWindow="135" yWindow="465" windowWidth="18960" windowHeight="3645" tabRatio="829" activeTab="3"/>
  </bookViews>
  <sheets>
    <sheet name="Portada" sheetId="1" r:id="rId1"/>
    <sheet name="ReporteTrimestral" sheetId="2" r:id="rId2"/>
    <sheet name="ReporteTrimestral (2)" sheetId="4" r:id="rId3"/>
    <sheet name="ReporteTrimestral (3)" sheetId="5" r:id="rId4"/>
    <sheet name="Hoja1" sheetId="3" r:id="rId5"/>
  </sheets>
  <definedNames>
    <definedName name="_xlnm._FilterDatabase" localSheetId="1" hidden="1">ReporteTrimestral!$C$10:$AE$16</definedName>
    <definedName name="_xlnm._FilterDatabase" localSheetId="2" hidden="1">'ReporteTrimestral (2)'!$C$10:$AE$15</definedName>
    <definedName name="_xlnm._FilterDatabase" localSheetId="3" hidden="1">'ReporteTrimestral (3)'!$C$10:$AE$23</definedName>
    <definedName name="_xlnm.Print_Area" localSheetId="0">Portada!$B$2:$N$16</definedName>
    <definedName name="_xlnm.Print_Area" localSheetId="1">ReporteTrimestral!$B$2:$AE$18</definedName>
    <definedName name="_xlnm.Print_Area" localSheetId="2">'ReporteTrimestral (2)'!$B$2:$AE$17</definedName>
    <definedName name="_xlnm.Print_Area" localSheetId="3">'ReporteTrimestral (3)'!$B$2:$AE$25</definedName>
    <definedName name="_xlnm.Print_Titles" localSheetId="1">ReporteTrimestral!$1:$10</definedName>
    <definedName name="_xlnm.Print_Titles" localSheetId="2">'ReporteTrimestral (2)'!$1:$10</definedName>
    <definedName name="_xlnm.Print_Titles" localSheetId="3">'ReporteTrimestral (3)'!$1:$10</definedName>
  </definedNames>
  <calcPr calcId="152511"/>
</workbook>
</file>

<file path=xl/calcChain.xml><?xml version="1.0" encoding="utf-8"?>
<calcChain xmlns="http://schemas.openxmlformats.org/spreadsheetml/2006/main">
  <c r="X24" i="5" l="1"/>
  <c r="W24" i="5"/>
  <c r="V24" i="5"/>
  <c r="U24" i="5"/>
  <c r="T24" i="5"/>
  <c r="S24" i="5"/>
  <c r="R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X16" i="4"/>
  <c r="W16" i="4"/>
  <c r="V16" i="4"/>
  <c r="U16" i="4"/>
  <c r="T16" i="4"/>
  <c r="S16" i="4"/>
  <c r="R16" i="4"/>
  <c r="Y15" i="4"/>
  <c r="Y14" i="4"/>
  <c r="Y13" i="4"/>
  <c r="Y12" i="4"/>
  <c r="Y11" i="4"/>
  <c r="E11" i="3" l="1"/>
  <c r="C11" i="3"/>
  <c r="X17" i="2" l="1"/>
  <c r="W17" i="2"/>
  <c r="V17" i="2"/>
  <c r="U17" i="2"/>
  <c r="T17" i="2"/>
  <c r="S17" i="2"/>
  <c r="R17" i="2"/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<sst xmlns="http://schemas.openxmlformats.org/spreadsheetml/2006/main" count="533" uniqueCount="164">
  <si>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</si>
  <si>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</si>
  <si>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</si>
  <si>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</si>
  <si>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</si>
  <si>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Ciudad de 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</si>
  <si>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</si>
  <si>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</si>
  <si>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</si>
  <si>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</si>
  <si>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</si>
  <si>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</si>
  <si>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</si>
  <si>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</si>
  <si>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</si>
  <si>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</si>
  <si>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</si>
  <si>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</si>
  <si>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</si>
  <si>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</si>
  <si>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</si>
  <si>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</si>
  <si>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</si>
  <si>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</si>
  <si>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</si>
  <si>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</si>
  <si>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</si>
  <si>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</si>
  <si>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</si>
  <si>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</si>
  <si>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</si>
  <si>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</si>
  <si>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</si>
  <si>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</si>
  <si>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</si>
  <si>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</si>
  <si>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</si>
  <si>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</si>
  <si>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</si>
  <si>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Benito Juárez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</si>
  <si>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</si>
  <si>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</si>
  <si>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</si>
  <si>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</si>
  <si>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</si>
  <si>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Educación</t>
  </si>
  <si>
    <t>En Ejecución</t>
  </si>
  <si>
    <t>DELEGACION BENITO JUAREZ</t>
  </si>
  <si>
    <t>Otros Proyectos</t>
  </si>
  <si>
    <t>DIF17170100849922</t>
  </si>
  <si>
    <t>Mantenimiento, Conservación Y Rehabilitación De Infraestructura Comercial</t>
  </si>
  <si>
    <t>221217</t>
  </si>
  <si>
    <t>I012 FAFEF</t>
  </si>
  <si>
    <t>Urbanización</t>
  </si>
  <si>
    <t>2017</t>
  </si>
  <si>
    <t>Lote</t>
  </si>
  <si>
    <t>Financiera: MANTENIMIENTO DE MERCADOS PUBLICOS. / Física:  / Registro: PARA VALIDACION</t>
  </si>
  <si>
    <t>DIF17170100849937</t>
  </si>
  <si>
    <t>Mantenimiento, Conservación Y Rehabilitación De Infraestructura Educativa</t>
  </si>
  <si>
    <t>251218</t>
  </si>
  <si>
    <t>Financiera: MANTENIMIENTO A 59 PLANTELES EDUCATIVOS DE NIVEL BASICO. / Física:  / Registro: PARA VALIDACIÓN - SISTEMA: Pasa al siguiente nivel.</t>
  </si>
  <si>
    <t>DIF17170100849950</t>
  </si>
  <si>
    <t>Operación De Centros De Desarrollo Infantil En Delegaciones</t>
  </si>
  <si>
    <t>269229</t>
  </si>
  <si>
    <t>I005 FORTAMUN</t>
  </si>
  <si>
    <t>Equipamiento</t>
  </si>
  <si>
    <t>Financiera: EQUIPAMIENTO CENDIS. / Física:  / Registro: PARA VALIDACIÓN. - SISTEMA: Pasa al siguiente nivel.</t>
  </si>
  <si>
    <t>DIF17170100849968</t>
  </si>
  <si>
    <t>Financiera: MANTENIMIENTO A 19 PLANTELES EDUCATIVOS. / Física:  / Registro: PARA VALIDACIÓN. - SISTEMA: Pasa al siguiente nivel.</t>
  </si>
  <si>
    <t>DIF17170100849975</t>
  </si>
  <si>
    <t>Mantenimiento, Conservación Y Rehabilitación De Espacios Deportivos</t>
  </si>
  <si>
    <t>241212</t>
  </si>
  <si>
    <t>Financiera: MANTENIMIENTO A INSTALACIONES DEPORTIVAS. / Física:  / Registro: PARA VALIDACIÓN - SISTEMA: Pasa al siguiente nivel.</t>
  </si>
  <si>
    <t>DIF17170100849980</t>
  </si>
  <si>
    <t>Mantenimiento De Áreas Verdes</t>
  </si>
  <si>
    <t>215207</t>
  </si>
  <si>
    <t>DELEGACIÓN BENITO JUAREZ</t>
  </si>
  <si>
    <t>Metros Cuadrados</t>
  </si>
  <si>
    <t>Financiera: MANTENIMIENTO A PARQUES, JARDINES Y CAMELLONES. / Física:  / Registro: PARA VALIDACIÓN - SISTEMA: Pasa al siguiente nivel.</t>
  </si>
  <si>
    <t>DIF17170100849985</t>
  </si>
  <si>
    <t>Mantenimiento, Conservación Y Rehabilitación A Edificios Públicos</t>
  </si>
  <si>
    <t>221215</t>
  </si>
  <si>
    <t>Financiera: MANTENIMIENTO A INMUEBLES DELEGACIONALES. / Física:  / Registro: PARA VALIDACIÓN. - SISTEMA: Pasa al siguiente nivel.</t>
  </si>
  <si>
    <t>DIF17170100849990</t>
  </si>
  <si>
    <t>Mantenimiento, Conservación Y Rehabilitación De Banquetas</t>
  </si>
  <si>
    <t>221216</t>
  </si>
  <si>
    <t>DELEGACION BENITO JUAREZ.</t>
  </si>
  <si>
    <t>Financiera: REHABILITACION DE BANQUETAS. / Física:  / Registro: PARA VALIDACIÓN. - SISTEMA: Pasa al siguiente nivel.</t>
  </si>
  <si>
    <t>DIF17170100849993</t>
  </si>
  <si>
    <t>Alumbrado Público</t>
  </si>
  <si>
    <t>224223</t>
  </si>
  <si>
    <t xml:space="preserve">Luminaria </t>
  </si>
  <si>
    <t>Financiera: MANTENIMIENTO LUMINARIAS. / Física:  / Registro: PARA VALIDACIÓN. - SISTEMA: Pasa al siguiente nivel.</t>
  </si>
  <si>
    <t>DIF17170100849998</t>
  </si>
  <si>
    <t>Mantenimiento, Conservación Y Rehabilitación En Vialidades Secundarias</t>
  </si>
  <si>
    <t>221218</t>
  </si>
  <si>
    <t>Financiera: MANTENIMIENTO DE VIALIDADES SECUNDARIAS. / Física:  / Registro: PARA VALIDACIÓN. - SISTEMA: Pasa al siguiente nivel.</t>
  </si>
  <si>
    <t>DIF17170100850000</t>
  </si>
  <si>
    <t>Señalamiento En Vialidades</t>
  </si>
  <si>
    <t>221220</t>
  </si>
  <si>
    <t>Piezas</t>
  </si>
  <si>
    <t>Financiera: SEÑALAMIENTO EN VIALIDADES. / Física:  / Registro: PARA VALIDACIÓN. - SISTEMA: Pasa al siguiente nivel.</t>
  </si>
  <si>
    <t>DIF17170100850001</t>
  </si>
  <si>
    <t>Mantenimiento, Conservación Y Rehabilitación De Infraestructura De Agua Potable</t>
  </si>
  <si>
    <t>223222</t>
  </si>
  <si>
    <t>Metros</t>
  </si>
  <si>
    <t>Financiera: MANTENIMIENTO A LA RED SECUNDARIA DE AGUA POTABLE. / Física:  / Registro: PARA VALIDACIÓN. - SISTEMA: Pasa al siguiente nivel.</t>
  </si>
  <si>
    <t>DIF17170100850003</t>
  </si>
  <si>
    <t>Mantenimiento, Conservación Y Rehabilitación Al Sistema De Drenaje</t>
  </si>
  <si>
    <t>213206</t>
  </si>
  <si>
    <t>Kilómetro</t>
  </si>
  <si>
    <t>Financiera: MANTENIMIENTO A LA RED SECUNDARIA DE DRENAJE. / Física:  / Registro: PARA VALIDACIÓN - SISTEMA: Pasa al siguiente nivel.</t>
  </si>
  <si>
    <t>DIF17170100850006</t>
  </si>
  <si>
    <t>Recolección De Residuos Sólidos</t>
  </si>
  <si>
    <t>211203</t>
  </si>
  <si>
    <t>Otros</t>
  </si>
  <si>
    <t>Financiera: REALIZAR LA RECOLECCIÓN DE BASURA. / Física:  / Registro: PARA VALIDACIÓN. - SISTEMA: Pasa al siguiente nivel.</t>
  </si>
  <si>
    <t>DIF17170100850015</t>
  </si>
  <si>
    <t>Servicios De Apoyo Administrativo.</t>
  </si>
  <si>
    <t>185201</t>
  </si>
  <si>
    <t>Financiera: PROPORCIONAR SERVICIOS DE APOYO. / Física:  / Registro: PARA VALIDACIÓN - SISTEMA: Pasa al siguiente nivel.</t>
  </si>
  <si>
    <t>DIF17170200889403</t>
  </si>
  <si>
    <t>Mantenimiento, Conservación Y Rehabilitación De Espacios Públicos.</t>
  </si>
  <si>
    <t>DELEGACIÓN BENITO JUÁREZ.</t>
  </si>
  <si>
    <t>Financiera: REHABILITACION FOSA DE CLAVADOS. / Física:  / Registro: PARA VALIDACIÓN - SISTEMA: Pasa al siguiente nivel.</t>
  </si>
  <si>
    <t>DIF17170300914851</t>
  </si>
  <si>
    <t>Techado Con Estructura Y Danpalone Para Cendi En Avenida Niños Heroes De Chapultepec Numero Cincuenta Y Tres Col Josefa Ortiz De Domingue - 144980</t>
  </si>
  <si>
    <t>144980</t>
  </si>
  <si>
    <t>Obra</t>
  </si>
  <si>
    <t>Financiera: TECHADO EN EL CENDI NIÑOS HEROES. / Física:  / Registro: PARA VALIDACIÓN - SISTEMA: Pasa al siguiente nivel.</t>
  </si>
  <si>
    <t>DIF17170300914852</t>
  </si>
  <si>
    <t>Dotacion De Servicios Basicos Para Cendi En Avenida Niños Heroes De Chapultepec Numero Cincuenta Y Tres Colonia Josefa Ortiz De Dominguez - 144970</t>
  </si>
  <si>
    <t>144970</t>
  </si>
  <si>
    <t>DELEGACIÓN BENITO JUAREZ.</t>
  </si>
  <si>
    <t>Financiera: DOTACION DE SERVICIOS BASICOS. / Física:  / Registro: PARA VALIDACION - SISTEMA: Pasa al siguiente nivel.</t>
  </si>
  <si>
    <t>DIF17170300914853</t>
  </si>
  <si>
    <t>Construccion De Sanitarios Para Cendi En Avenida Niños Heroes De Chapultepec Numero Cincuenta Y Tres Colonia Josefa Ortiz De Dominguez - 144963</t>
  </si>
  <si>
    <t>144963</t>
  </si>
  <si>
    <t>Financiera: CONSTRUCCIÓN DE SANITARIOS  EN CENDI NIÑOS HEROES. / Física:  / Registro: PARA VALIDACIÓN. - SISTEMA: Pasa al siguiente nivel.</t>
  </si>
  <si>
    <t>DIF17170300914854</t>
  </si>
  <si>
    <t>Construccion De Aulas Para Cendi En Avenida Niños Heroes De Chapultepec Numero Cincuenta Y Tres Colonia Josefa Ortiz De Dominguez - 144954</t>
  </si>
  <si>
    <t>144954</t>
  </si>
  <si>
    <t>Financiera: CONSTRUCCION DE AULAS PARA EL CENDI NIÑOS HEROES. / Física:  / Registro: PARA VALIDACION. - SISTEMA: Pasa al siguiente nivel.</t>
  </si>
  <si>
    <t>DIF17170300914855</t>
  </si>
  <si>
    <t>Construccion De Comedor Para Cendi En Avenida Niños Heroes De Chapultepec Numero Cincuenta Y Tres Colonia Josefa Ortiz De Dominguez - 144934</t>
  </si>
  <si>
    <t>144934</t>
  </si>
  <si>
    <t>Financiera: 0 / Física:  / Registro: PARA VALIDACIÓN. - SISTEMA: Pasa al siguiente nivel.</t>
  </si>
  <si>
    <t>DIF17170300914856</t>
  </si>
  <si>
    <t>33901 Subcontratacion De Servicios Con Terceros - 117670</t>
  </si>
  <si>
    <t>117670</t>
  </si>
  <si>
    <t>Gasto indirecto</t>
  </si>
  <si>
    <t>Financiera: SERVICIOS DE TERCEROS. / Física:  / Registro: PARA VALIDACIÓN. - SISTEMA: Pasa al siguiente nivel.</t>
  </si>
  <si>
    <t>DIF17170300967108</t>
  </si>
  <si>
    <t>Remodelación Y Adecuación De Oficinas En El Edificio Delegacional Bj2</t>
  </si>
  <si>
    <t>Financiera: REMODELACION DE OFICINA EN EL EDIFICIO BJ2. / Física:  / Registro: PARA VALIDACIÓN. - SISTEMA: Pasa al siguiente nivel.</t>
  </si>
  <si>
    <t>DIF17170300969398</t>
  </si>
  <si>
    <t>Mantenimiento Y Rehabilitación De Centro De Desarrollo Social 8 De Agosto.</t>
  </si>
  <si>
    <t>269228</t>
  </si>
  <si>
    <t>Financiera: MANTENIMIENTO Y REHABILITACIÓN DEL CENTRO DE DESARROLLO SOCIAL 8 DE AGOSTO. / Física:  / Registro: SE ATENDIÓ OBSERVACIÓN.</t>
  </si>
  <si>
    <t>5O170</t>
  </si>
  <si>
    <t>5P170</t>
  </si>
  <si>
    <t>Total: 6</t>
  </si>
  <si>
    <t>Total: 5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</si>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</sst>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&quot;&quot;#,##0"/>
  </numFmts>
  <fonts count="35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sz val="10"/>
      <name val="Adobe Caslon Pro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34" fillId="0" borderId="0" applyFont="0" applyFill="0" applyBorder="0" applyAlignment="0" applyProtection="0"/>
  </cellStyleXfs>
  <cellXfs count="54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43" fontId="0" fillId="0" borderId="0" xfId="43" applyFont="1" applyAlignment="1">
      <alignment vertical="top" wrapText="1"/>
    </xf>
    <xf numFmtId="43" fontId="0" fillId="40" borderId="0" xfId="43" applyFont="1" applyFill="1"/>
    <xf numFmtId="43" fontId="0" fillId="0" borderId="0" xfId="0" applyNumberFormat="1"/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0" xfId="0" applyFill="1"/>
    <xf numFmtId="43" fontId="33" fillId="0" borderId="18" xfId="43" applyFont="1" applyFill="1" applyBorder="1" applyAlignment="1">
      <alignment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9" t="s">
        <v>0</v>
      </c>
      <c r="C3" s="39"/>
      <c r="D3" s="39"/>
      <c r="E3" s="39"/>
      <c r="F3" s="39"/>
      <c r="G3" s="39"/>
      <c r="H3" s="39"/>
      <c r="I3" s="1"/>
      <c r="J3" s="40" t="s">
        <v>1</v>
      </c>
      <c r="K3" s="40"/>
      <c r="L3" s="40"/>
      <c r="M3" s="40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1" t="s">
        <v>2</v>
      </c>
      <c r="G7" s="41"/>
      <c r="H7" s="41" t="s">
        <v>3</v>
      </c>
      <c r="I7" s="41"/>
      <c r="J7" s="41" t="s">
        <v>4</v>
      </c>
      <c r="K7" s="41"/>
    </row>
    <row r="8" spans="2:13" ht="25.5" customHeight="1" thickTop="1" thickBot="1">
      <c r="D8" s="6" t="s">
        <v>5</v>
      </c>
      <c r="F8" s="7">
        <v>24</v>
      </c>
      <c r="H8" s="7">
        <v>1</v>
      </c>
      <c r="J8" s="7">
        <v>17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</v>
      </c>
      <c r="H10" s="7">
        <v>1</v>
      </c>
      <c r="J10" s="7">
        <v>17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view="pageBreakPreview" topLeftCell="C10" zoomScale="115" zoomScaleNormal="80" zoomScaleSheetLayoutView="115" workbookViewId="0">
      <selection activeCell="E13" sqref="E13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20.140625" style="9" bestFit="1" customWidth="1"/>
    <col min="20" max="20" width="16.5703125" style="9" customWidth="1"/>
    <col min="21" max="21" width="18" style="9" bestFit="1" customWidth="1"/>
    <col min="22" max="22" width="18.140625" style="9" bestFit="1" customWidth="1"/>
    <col min="23" max="23" width="17" style="9" bestFit="1" customWidth="1"/>
    <col min="24" max="24" width="15.710937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1:32" ht="12.75" customHeight="1"/>
    <row r="2" spans="1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49.5" customHeight="1">
      <c r="B3" s="11"/>
      <c r="C3" s="42" t="s">
        <v>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40" t="s">
        <v>1</v>
      </c>
      <c r="AE3" s="40"/>
      <c r="AF3" s="13"/>
    </row>
    <row r="4" spans="1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15" customHeight="1">
      <c r="B7" s="18"/>
      <c r="C7" s="19" t="s">
        <v>161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1:32" ht="21" customHeight="1" thickBot="1">
      <c r="B9" s="18"/>
      <c r="C9" s="43" t="s">
        <v>7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  <c r="Q9" s="45" t="s">
        <v>8</v>
      </c>
      <c r="R9" s="46"/>
      <c r="S9" s="46"/>
      <c r="T9" s="46"/>
      <c r="U9" s="46"/>
      <c r="V9" s="46"/>
      <c r="W9" s="46"/>
      <c r="X9" s="46"/>
      <c r="Y9" s="46"/>
      <c r="Z9" s="47"/>
      <c r="AA9" s="48" t="s">
        <v>9</v>
      </c>
      <c r="AB9" s="49"/>
      <c r="AC9" s="49"/>
      <c r="AD9" s="50"/>
      <c r="AE9" s="35" t="s">
        <v>10</v>
      </c>
      <c r="AF9" s="18"/>
    </row>
    <row r="10" spans="1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1:32" s="52" customFormat="1" ht="67.5">
      <c r="A11" s="51"/>
      <c r="B11" s="18"/>
      <c r="C11" s="28" t="s">
        <v>125</v>
      </c>
      <c r="D11" s="28" t="s">
        <v>126</v>
      </c>
      <c r="E11" s="29" t="s">
        <v>127</v>
      </c>
      <c r="F11" s="29" t="s">
        <v>5</v>
      </c>
      <c r="G11" s="29" t="s">
        <v>39</v>
      </c>
      <c r="H11" s="30" t="s">
        <v>39</v>
      </c>
      <c r="I11" s="30" t="s">
        <v>40</v>
      </c>
      <c r="J11" s="31" t="s">
        <v>41</v>
      </c>
      <c r="K11" s="30" t="s">
        <v>42</v>
      </c>
      <c r="L11" s="32" t="s">
        <v>128</v>
      </c>
      <c r="M11" s="30" t="s">
        <v>44</v>
      </c>
      <c r="N11" s="30" t="s">
        <v>47</v>
      </c>
      <c r="O11" s="30" t="s">
        <v>45</v>
      </c>
      <c r="P11" s="32" t="s">
        <v>46</v>
      </c>
      <c r="Q11" s="32" t="s">
        <v>54</v>
      </c>
      <c r="R11" s="30">
        <v>1139074.7</v>
      </c>
      <c r="S11" s="30">
        <v>1139074.7</v>
      </c>
      <c r="T11" s="30">
        <v>1025167.23</v>
      </c>
      <c r="U11" s="30">
        <v>1025167.23</v>
      </c>
      <c r="V11" s="30">
        <v>0</v>
      </c>
      <c r="W11" s="30">
        <v>0</v>
      </c>
      <c r="X11" s="30">
        <v>0</v>
      </c>
      <c r="Y11" s="33">
        <f t="shared" ref="Y11:Y16" si="0">IF(ISERROR(W11/S11),0,((W11/S11)*100))</f>
        <v>0</v>
      </c>
      <c r="Z11" s="32">
        <v>0</v>
      </c>
      <c r="AA11" s="32" t="s">
        <v>77</v>
      </c>
      <c r="AB11" s="27">
        <v>400</v>
      </c>
      <c r="AC11" s="33">
        <v>0</v>
      </c>
      <c r="AD11" s="33">
        <v>0</v>
      </c>
      <c r="AE11" s="34" t="s">
        <v>129</v>
      </c>
      <c r="AF11" s="18"/>
    </row>
    <row r="12" spans="1:32" s="52" customFormat="1" ht="67.5">
      <c r="A12" s="51"/>
      <c r="B12" s="18"/>
      <c r="C12" s="28" t="s">
        <v>130</v>
      </c>
      <c r="D12" s="28" t="s">
        <v>131</v>
      </c>
      <c r="E12" s="29" t="s">
        <v>132</v>
      </c>
      <c r="F12" s="29" t="s">
        <v>5</v>
      </c>
      <c r="G12" s="29" t="s">
        <v>39</v>
      </c>
      <c r="H12" s="30" t="s">
        <v>39</v>
      </c>
      <c r="I12" s="30" t="s">
        <v>40</v>
      </c>
      <c r="J12" s="31" t="s">
        <v>41</v>
      </c>
      <c r="K12" s="30" t="s">
        <v>42</v>
      </c>
      <c r="L12" s="32" t="s">
        <v>128</v>
      </c>
      <c r="M12" s="30" t="s">
        <v>44</v>
      </c>
      <c r="N12" s="30" t="s">
        <v>133</v>
      </c>
      <c r="O12" s="30" t="s">
        <v>45</v>
      </c>
      <c r="P12" s="32" t="s">
        <v>46</v>
      </c>
      <c r="Q12" s="32" t="s">
        <v>54</v>
      </c>
      <c r="R12" s="30">
        <v>1038744.29</v>
      </c>
      <c r="S12" s="30">
        <v>1038744.29</v>
      </c>
      <c r="T12" s="30">
        <v>934869.86</v>
      </c>
      <c r="U12" s="30">
        <v>934869.86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115</v>
      </c>
      <c r="AB12" s="27">
        <v>400</v>
      </c>
      <c r="AC12" s="33">
        <v>0</v>
      </c>
      <c r="AD12" s="33">
        <v>0</v>
      </c>
      <c r="AE12" s="34" t="s">
        <v>134</v>
      </c>
      <c r="AF12" s="18"/>
    </row>
    <row r="13" spans="1:32" s="52" customFormat="1" ht="67.5">
      <c r="A13" s="51"/>
      <c r="B13" s="18"/>
      <c r="C13" s="28" t="s">
        <v>135</v>
      </c>
      <c r="D13" s="28" t="s">
        <v>136</v>
      </c>
      <c r="E13" s="29" t="s">
        <v>137</v>
      </c>
      <c r="F13" s="29" t="s">
        <v>5</v>
      </c>
      <c r="G13" s="29" t="s">
        <v>39</v>
      </c>
      <c r="H13" s="30" t="s">
        <v>39</v>
      </c>
      <c r="I13" s="30" t="s">
        <v>40</v>
      </c>
      <c r="J13" s="31" t="s">
        <v>41</v>
      </c>
      <c r="K13" s="30" t="s">
        <v>42</v>
      </c>
      <c r="L13" s="32" t="s">
        <v>128</v>
      </c>
      <c r="M13" s="30" t="s">
        <v>44</v>
      </c>
      <c r="N13" s="30" t="s">
        <v>86</v>
      </c>
      <c r="O13" s="30" t="s">
        <v>45</v>
      </c>
      <c r="P13" s="32" t="s">
        <v>46</v>
      </c>
      <c r="Q13" s="32" t="s">
        <v>54</v>
      </c>
      <c r="R13" s="30">
        <v>1138744.29</v>
      </c>
      <c r="S13" s="30">
        <v>1138744.29</v>
      </c>
      <c r="T13" s="30">
        <v>1024869.86</v>
      </c>
      <c r="U13" s="30">
        <v>1024869.86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100</v>
      </c>
      <c r="AB13" s="27">
        <v>400</v>
      </c>
      <c r="AC13" s="33">
        <v>0</v>
      </c>
      <c r="AD13" s="33">
        <v>0</v>
      </c>
      <c r="AE13" s="34" t="s">
        <v>138</v>
      </c>
      <c r="AF13" s="18"/>
    </row>
    <row r="14" spans="1:32" s="52" customFormat="1" ht="60.75">
      <c r="A14" s="51"/>
      <c r="B14" s="18"/>
      <c r="C14" s="28" t="s">
        <v>139</v>
      </c>
      <c r="D14" s="28" t="s">
        <v>140</v>
      </c>
      <c r="E14" s="29" t="s">
        <v>141</v>
      </c>
      <c r="F14" s="29" t="s">
        <v>5</v>
      </c>
      <c r="G14" s="29" t="s">
        <v>39</v>
      </c>
      <c r="H14" s="30" t="s">
        <v>39</v>
      </c>
      <c r="I14" s="30" t="s">
        <v>40</v>
      </c>
      <c r="J14" s="31" t="s">
        <v>41</v>
      </c>
      <c r="K14" s="30" t="s">
        <v>42</v>
      </c>
      <c r="L14" s="32" t="s">
        <v>128</v>
      </c>
      <c r="M14" s="30" t="s">
        <v>44</v>
      </c>
      <c r="N14" s="30" t="s">
        <v>86</v>
      </c>
      <c r="O14" s="30" t="s">
        <v>45</v>
      </c>
      <c r="P14" s="32" t="s">
        <v>46</v>
      </c>
      <c r="Q14" s="32" t="s">
        <v>54</v>
      </c>
      <c r="R14" s="30">
        <v>2077488.58</v>
      </c>
      <c r="S14" s="30">
        <v>2077488.58</v>
      </c>
      <c r="T14" s="30">
        <v>1869739.72</v>
      </c>
      <c r="U14" s="30">
        <v>1869739.72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77</v>
      </c>
      <c r="AB14" s="27">
        <v>400</v>
      </c>
      <c r="AC14" s="33">
        <v>0</v>
      </c>
      <c r="AD14" s="33">
        <v>0</v>
      </c>
      <c r="AE14" s="34" t="s">
        <v>142</v>
      </c>
      <c r="AF14" s="18"/>
    </row>
    <row r="15" spans="1:32" s="52" customFormat="1" ht="67.5">
      <c r="A15" s="51"/>
      <c r="B15" s="18"/>
      <c r="C15" s="28" t="s">
        <v>143</v>
      </c>
      <c r="D15" s="28" t="s">
        <v>144</v>
      </c>
      <c r="E15" s="29" t="s">
        <v>145</v>
      </c>
      <c r="F15" s="29" t="s">
        <v>5</v>
      </c>
      <c r="G15" s="29" t="s">
        <v>39</v>
      </c>
      <c r="H15" s="30" t="s">
        <v>39</v>
      </c>
      <c r="I15" s="30" t="s">
        <v>40</v>
      </c>
      <c r="J15" s="31" t="s">
        <v>41</v>
      </c>
      <c r="K15" s="30" t="s">
        <v>42</v>
      </c>
      <c r="L15" s="32" t="s">
        <v>128</v>
      </c>
      <c r="M15" s="30" t="s">
        <v>44</v>
      </c>
      <c r="N15" s="30" t="s">
        <v>133</v>
      </c>
      <c r="O15" s="30" t="s">
        <v>45</v>
      </c>
      <c r="P15" s="32" t="s">
        <v>46</v>
      </c>
      <c r="Q15" s="32" t="s">
        <v>54</v>
      </c>
      <c r="R15" s="30">
        <v>13984578.92</v>
      </c>
      <c r="S15" s="30">
        <v>13951498.039999999</v>
      </c>
      <c r="T15" s="30">
        <v>12496414.33</v>
      </c>
      <c r="U15" s="30">
        <v>12496414.33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77</v>
      </c>
      <c r="AB15" s="27">
        <v>400</v>
      </c>
      <c r="AC15" s="33">
        <v>0</v>
      </c>
      <c r="AD15" s="33">
        <v>0</v>
      </c>
      <c r="AE15" s="34" t="s">
        <v>146</v>
      </c>
      <c r="AF15" s="18"/>
    </row>
    <row r="16" spans="1:32" s="52" customFormat="1" ht="60.75">
      <c r="A16" s="51"/>
      <c r="B16" s="18"/>
      <c r="C16" s="28" t="s">
        <v>147</v>
      </c>
      <c r="D16" s="28" t="s">
        <v>148</v>
      </c>
      <c r="E16" s="29" t="s">
        <v>149</v>
      </c>
      <c r="F16" s="29" t="s">
        <v>5</v>
      </c>
      <c r="G16" s="29" t="s">
        <v>39</v>
      </c>
      <c r="H16" s="30" t="s">
        <v>39</v>
      </c>
      <c r="I16" s="30" t="s">
        <v>40</v>
      </c>
      <c r="J16" s="31" t="s">
        <v>41</v>
      </c>
      <c r="K16" s="30" t="s">
        <v>42</v>
      </c>
      <c r="L16" s="32" t="s">
        <v>150</v>
      </c>
      <c r="M16" s="30" t="s">
        <v>44</v>
      </c>
      <c r="N16" s="30" t="s">
        <v>133</v>
      </c>
      <c r="O16" s="30" t="s">
        <v>48</v>
      </c>
      <c r="P16" s="32" t="s">
        <v>46</v>
      </c>
      <c r="Q16" s="32" t="s">
        <v>54</v>
      </c>
      <c r="R16" s="30">
        <v>599339.1</v>
      </c>
      <c r="S16" s="30">
        <v>599339.1</v>
      </c>
      <c r="T16" s="30">
        <v>599339.1</v>
      </c>
      <c r="U16" s="30">
        <v>599339.1</v>
      </c>
      <c r="V16" s="30">
        <v>0</v>
      </c>
      <c r="W16" s="30">
        <v>0</v>
      </c>
      <c r="X16" s="30">
        <v>0</v>
      </c>
      <c r="Y16" s="33">
        <f t="shared" si="0"/>
        <v>0</v>
      </c>
      <c r="Z16" s="32">
        <v>0</v>
      </c>
      <c r="AA16" s="32" t="s">
        <v>115</v>
      </c>
      <c r="AB16" s="27">
        <v>0</v>
      </c>
      <c r="AC16" s="33">
        <v>0</v>
      </c>
      <c r="AD16" s="33">
        <v>0</v>
      </c>
      <c r="AE16" s="34" t="s">
        <v>151</v>
      </c>
      <c r="AF16" s="18"/>
    </row>
    <row r="17" spans="18:24">
      <c r="R17" s="36">
        <f>SUBTOTAL(9,R11:R16)</f>
        <v>19977969.880000003</v>
      </c>
      <c r="S17" s="36">
        <f>SUBTOTAL(9,S11:S16)</f>
        <v>19944889</v>
      </c>
      <c r="T17" s="36">
        <f>SUBTOTAL(9,T11:T16)</f>
        <v>17950400.100000001</v>
      </c>
      <c r="U17" s="36">
        <f>SUBTOTAL(9,U11:U16)</f>
        <v>17950400.100000001</v>
      </c>
      <c r="V17" s="36">
        <f>SUBTOTAL(9,V11:V16)</f>
        <v>0</v>
      </c>
      <c r="W17" s="36">
        <f>SUBTOTAL(9,W11:W16)</f>
        <v>0</v>
      </c>
      <c r="X17" s="36">
        <f>SUBTOTAL(9,X11:X16)</f>
        <v>0</v>
      </c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view="pageBreakPreview" topLeftCell="A4" zoomScale="115" zoomScaleNormal="80" zoomScaleSheetLayoutView="115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20.140625" style="9" bestFit="1" customWidth="1"/>
    <col min="20" max="20" width="16.5703125" style="9" customWidth="1"/>
    <col min="21" max="21" width="18" style="9" bestFit="1" customWidth="1"/>
    <col min="22" max="22" width="18.140625" style="9" bestFit="1" customWidth="1"/>
    <col min="23" max="23" width="17" style="9" bestFit="1" customWidth="1"/>
    <col min="24" max="24" width="15.710937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1:32" ht="12.75" customHeight="1"/>
    <row r="2" spans="1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49.5" customHeight="1">
      <c r="B3" s="11"/>
      <c r="C3" s="42" t="s">
        <v>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40" t="s">
        <v>1</v>
      </c>
      <c r="AE3" s="40"/>
      <c r="AF3" s="13"/>
    </row>
    <row r="4" spans="1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15" customHeight="1">
      <c r="B7" s="18"/>
      <c r="C7" s="19" t="s">
        <v>162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1:32" ht="21" customHeight="1" thickBot="1">
      <c r="B9" s="18"/>
      <c r="C9" s="43" t="s">
        <v>7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  <c r="Q9" s="45" t="s">
        <v>8</v>
      </c>
      <c r="R9" s="46"/>
      <c r="S9" s="46"/>
      <c r="T9" s="46"/>
      <c r="U9" s="46"/>
      <c r="V9" s="46"/>
      <c r="W9" s="46"/>
      <c r="X9" s="46"/>
      <c r="Y9" s="46"/>
      <c r="Z9" s="47"/>
      <c r="AA9" s="48" t="s">
        <v>9</v>
      </c>
      <c r="AB9" s="49"/>
      <c r="AC9" s="49"/>
      <c r="AD9" s="50"/>
      <c r="AE9" s="35" t="s">
        <v>10</v>
      </c>
      <c r="AF9" s="18"/>
    </row>
    <row r="10" spans="1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1:32" s="52" customFormat="1" ht="60.75">
      <c r="A11" s="51"/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39</v>
      </c>
      <c r="I11" s="30" t="s">
        <v>40</v>
      </c>
      <c r="J11" s="31" t="s">
        <v>41</v>
      </c>
      <c r="K11" s="30" t="s">
        <v>52</v>
      </c>
      <c r="L11" s="32" t="s">
        <v>43</v>
      </c>
      <c r="M11" s="30" t="s">
        <v>44</v>
      </c>
      <c r="N11" s="30" t="s">
        <v>47</v>
      </c>
      <c r="O11" s="30" t="s">
        <v>53</v>
      </c>
      <c r="P11" s="32" t="s">
        <v>46</v>
      </c>
      <c r="Q11" s="32" t="s">
        <v>54</v>
      </c>
      <c r="R11" s="30">
        <v>6874312</v>
      </c>
      <c r="S11" s="30">
        <v>28946925.34</v>
      </c>
      <c r="T11" s="30">
        <v>21710194.010000002</v>
      </c>
      <c r="U11" s="30">
        <v>21710194.010000002</v>
      </c>
      <c r="V11" s="30">
        <v>2010032.64</v>
      </c>
      <c r="W11" s="30">
        <v>2010032.64</v>
      </c>
      <c r="X11" s="30">
        <v>2010032.64</v>
      </c>
      <c r="Y11" s="33">
        <f t="shared" ref="Y11:Y15" si="0">IF(ISERROR(W11/S11),0,((W11/S11)*100))</f>
        <v>6.9438554056808846</v>
      </c>
      <c r="Z11" s="32">
        <v>0</v>
      </c>
      <c r="AA11" s="32" t="s">
        <v>55</v>
      </c>
      <c r="AB11" s="27">
        <v>50000</v>
      </c>
      <c r="AC11" s="33">
        <v>0</v>
      </c>
      <c r="AD11" s="33">
        <v>0</v>
      </c>
      <c r="AE11" s="34" t="s">
        <v>56</v>
      </c>
      <c r="AF11" s="18"/>
    </row>
    <row r="12" spans="1:32" s="52" customFormat="1" ht="60.75">
      <c r="A12" s="51"/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39</v>
      </c>
      <c r="H12" s="30" t="s">
        <v>39</v>
      </c>
      <c r="I12" s="30" t="s">
        <v>40</v>
      </c>
      <c r="J12" s="31" t="s">
        <v>41</v>
      </c>
      <c r="K12" s="30" t="s">
        <v>52</v>
      </c>
      <c r="L12" s="32" t="s">
        <v>43</v>
      </c>
      <c r="M12" s="30" t="s">
        <v>44</v>
      </c>
      <c r="N12" s="30" t="s">
        <v>47</v>
      </c>
      <c r="O12" s="30" t="s">
        <v>53</v>
      </c>
      <c r="P12" s="32" t="s">
        <v>46</v>
      </c>
      <c r="Q12" s="32" t="s">
        <v>54</v>
      </c>
      <c r="R12" s="30">
        <v>15840681</v>
      </c>
      <c r="S12" s="30">
        <v>15840681</v>
      </c>
      <c r="T12" s="30">
        <v>11880510.75</v>
      </c>
      <c r="U12" s="30">
        <v>11880510.75</v>
      </c>
      <c r="V12" s="30">
        <v>3579042.8</v>
      </c>
      <c r="W12" s="30">
        <v>3579042.8</v>
      </c>
      <c r="X12" s="30">
        <v>3579042.8</v>
      </c>
      <c r="Y12" s="33">
        <f t="shared" si="0"/>
        <v>22.593995801064359</v>
      </c>
      <c r="Z12" s="32">
        <v>0</v>
      </c>
      <c r="AA12" s="32" t="s">
        <v>55</v>
      </c>
      <c r="AB12" s="27">
        <v>20000</v>
      </c>
      <c r="AC12" s="33">
        <v>0</v>
      </c>
      <c r="AD12" s="33">
        <v>52.54</v>
      </c>
      <c r="AE12" s="34" t="s">
        <v>60</v>
      </c>
      <c r="AF12" s="18"/>
    </row>
    <row r="13" spans="1:32" s="52" customFormat="1" ht="60.75">
      <c r="A13" s="51"/>
      <c r="B13" s="18"/>
      <c r="C13" s="28" t="s">
        <v>121</v>
      </c>
      <c r="D13" s="28" t="s">
        <v>122</v>
      </c>
      <c r="E13" s="29" t="s">
        <v>71</v>
      </c>
      <c r="F13" s="29" t="s">
        <v>5</v>
      </c>
      <c r="G13" s="29" t="s">
        <v>39</v>
      </c>
      <c r="H13" s="30" t="s">
        <v>39</v>
      </c>
      <c r="I13" s="30" t="s">
        <v>40</v>
      </c>
      <c r="J13" s="31" t="s">
        <v>41</v>
      </c>
      <c r="K13" s="30" t="s">
        <v>52</v>
      </c>
      <c r="L13" s="32" t="s">
        <v>43</v>
      </c>
      <c r="M13" s="30" t="s">
        <v>44</v>
      </c>
      <c r="N13" s="30" t="s">
        <v>123</v>
      </c>
      <c r="O13" s="30" t="s">
        <v>53</v>
      </c>
      <c r="P13" s="32" t="s">
        <v>46</v>
      </c>
      <c r="Q13" s="32" t="s">
        <v>54</v>
      </c>
      <c r="R13" s="30">
        <v>18616573</v>
      </c>
      <c r="S13" s="30">
        <v>18616573</v>
      </c>
      <c r="T13" s="30">
        <v>13962429.75</v>
      </c>
      <c r="U13" s="30">
        <v>13962429.75</v>
      </c>
      <c r="V13" s="30">
        <v>10184645.17</v>
      </c>
      <c r="W13" s="30">
        <v>10184645.17</v>
      </c>
      <c r="X13" s="30">
        <v>10184645.17</v>
      </c>
      <c r="Y13" s="33">
        <f t="shared" si="0"/>
        <v>54.707411347942504</v>
      </c>
      <c r="Z13" s="32">
        <v>0</v>
      </c>
      <c r="AA13" s="32" t="s">
        <v>55</v>
      </c>
      <c r="AB13" s="27">
        <v>10000</v>
      </c>
      <c r="AC13" s="33">
        <v>0</v>
      </c>
      <c r="AD13" s="33">
        <v>54.71</v>
      </c>
      <c r="AE13" s="34" t="s">
        <v>124</v>
      </c>
      <c r="AF13" s="18"/>
    </row>
    <row r="14" spans="1:32" s="52" customFormat="1" ht="60.75">
      <c r="A14" s="51"/>
      <c r="B14" s="18"/>
      <c r="C14" s="28" t="s">
        <v>152</v>
      </c>
      <c r="D14" s="28" t="s">
        <v>153</v>
      </c>
      <c r="E14" s="29" t="s">
        <v>81</v>
      </c>
      <c r="F14" s="29" t="s">
        <v>5</v>
      </c>
      <c r="G14" s="29" t="s">
        <v>39</v>
      </c>
      <c r="H14" s="30" t="s">
        <v>39</v>
      </c>
      <c r="I14" s="30" t="s">
        <v>40</v>
      </c>
      <c r="J14" s="31" t="s">
        <v>41</v>
      </c>
      <c r="K14" s="30" t="s">
        <v>52</v>
      </c>
      <c r="L14" s="32" t="s">
        <v>43</v>
      </c>
      <c r="M14" s="30" t="s">
        <v>44</v>
      </c>
      <c r="N14" s="30" t="s">
        <v>76</v>
      </c>
      <c r="O14" s="30" t="s">
        <v>53</v>
      </c>
      <c r="P14" s="32" t="s">
        <v>46</v>
      </c>
      <c r="Q14" s="32" t="s">
        <v>54</v>
      </c>
      <c r="R14" s="30">
        <v>1316584</v>
      </c>
      <c r="S14" s="30">
        <v>1316584</v>
      </c>
      <c r="T14" s="30">
        <v>987438</v>
      </c>
      <c r="U14" s="30">
        <v>987438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55</v>
      </c>
      <c r="AB14" s="27">
        <v>50000</v>
      </c>
      <c r="AC14" s="33">
        <v>0</v>
      </c>
      <c r="AD14" s="33">
        <v>0</v>
      </c>
      <c r="AE14" s="34" t="s">
        <v>154</v>
      </c>
      <c r="AF14" s="18"/>
    </row>
    <row r="15" spans="1:32" s="52" customFormat="1" ht="60.75">
      <c r="A15" s="51"/>
      <c r="B15" s="18"/>
      <c r="C15" s="28" t="s">
        <v>155</v>
      </c>
      <c r="D15" s="28" t="s">
        <v>156</v>
      </c>
      <c r="E15" s="29" t="s">
        <v>157</v>
      </c>
      <c r="F15" s="29" t="s">
        <v>5</v>
      </c>
      <c r="G15" s="29" t="s">
        <v>39</v>
      </c>
      <c r="H15" s="30" t="s">
        <v>39</v>
      </c>
      <c r="I15" s="30" t="s">
        <v>40</v>
      </c>
      <c r="J15" s="31" t="s">
        <v>41</v>
      </c>
      <c r="K15" s="30" t="s">
        <v>52</v>
      </c>
      <c r="L15" s="32" t="s">
        <v>43</v>
      </c>
      <c r="M15" s="30" t="s">
        <v>44</v>
      </c>
      <c r="N15" s="30" t="s">
        <v>123</v>
      </c>
      <c r="O15" s="30" t="s">
        <v>53</v>
      </c>
      <c r="P15" s="32" t="s">
        <v>46</v>
      </c>
      <c r="Q15" s="32" t="s">
        <v>54</v>
      </c>
      <c r="R15" s="30">
        <v>1265000</v>
      </c>
      <c r="S15" s="30">
        <v>1265000</v>
      </c>
      <c r="T15" s="30">
        <v>948750</v>
      </c>
      <c r="U15" s="30">
        <v>948750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55</v>
      </c>
      <c r="AB15" s="27">
        <v>50000</v>
      </c>
      <c r="AC15" s="33">
        <v>0</v>
      </c>
      <c r="AD15" s="33">
        <v>0</v>
      </c>
      <c r="AE15" s="34" t="s">
        <v>158</v>
      </c>
      <c r="AF15" s="18"/>
    </row>
    <row r="16" spans="1:32">
      <c r="R16" s="36">
        <f>SUBTOTAL(9,R11:R15)</f>
        <v>43913150</v>
      </c>
      <c r="S16" s="36">
        <f t="shared" ref="S16:X16" si="1">SUBTOTAL(9,S11:S15)</f>
        <v>65985763.340000004</v>
      </c>
      <c r="T16" s="36">
        <f t="shared" si="1"/>
        <v>49489322.510000005</v>
      </c>
      <c r="U16" s="36">
        <f t="shared" si="1"/>
        <v>49489322.510000005</v>
      </c>
      <c r="V16" s="36">
        <f t="shared" si="1"/>
        <v>15773720.609999999</v>
      </c>
      <c r="W16" s="36">
        <f t="shared" si="1"/>
        <v>15773720.609999999</v>
      </c>
      <c r="X16" s="36">
        <f t="shared" si="1"/>
        <v>15773720.609999999</v>
      </c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zoomScale="115" zoomScaleNormal="80" zoomScaleSheetLayoutView="115" workbookViewId="0">
      <selection activeCell="D12" sqref="D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20.140625" style="9" bestFit="1" customWidth="1"/>
    <col min="20" max="20" width="16.5703125" style="9" customWidth="1"/>
    <col min="21" max="21" width="18" style="9" bestFit="1" customWidth="1"/>
    <col min="22" max="22" width="18.140625" style="9" bestFit="1" customWidth="1"/>
    <col min="23" max="23" width="17" style="9" bestFit="1" customWidth="1"/>
    <col min="24" max="24" width="15.710937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1:32" ht="12.75" customHeight="1"/>
    <row r="2" spans="1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49.5" customHeight="1">
      <c r="B3" s="11"/>
      <c r="C3" s="42" t="s">
        <v>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40" t="s">
        <v>1</v>
      </c>
      <c r="AE3" s="40"/>
      <c r="AF3" s="13"/>
    </row>
    <row r="4" spans="1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15" customHeight="1">
      <c r="B7" s="18"/>
      <c r="C7" s="19" t="s">
        <v>163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1:32" ht="21" customHeight="1" thickBot="1">
      <c r="B9" s="18"/>
      <c r="C9" s="43" t="s">
        <v>7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  <c r="Q9" s="45" t="s">
        <v>8</v>
      </c>
      <c r="R9" s="46"/>
      <c r="S9" s="46"/>
      <c r="T9" s="46"/>
      <c r="U9" s="46"/>
      <c r="V9" s="46"/>
      <c r="W9" s="46"/>
      <c r="X9" s="46"/>
      <c r="Y9" s="46"/>
      <c r="Z9" s="47"/>
      <c r="AA9" s="48" t="s">
        <v>9</v>
      </c>
      <c r="AB9" s="49"/>
      <c r="AC9" s="49"/>
      <c r="AD9" s="50"/>
      <c r="AE9" s="35" t="s">
        <v>10</v>
      </c>
      <c r="AF9" s="18"/>
    </row>
    <row r="10" spans="1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1:32" s="52" customFormat="1" ht="60.75">
      <c r="A11" s="51"/>
      <c r="B11" s="18"/>
      <c r="C11" s="28" t="s">
        <v>61</v>
      </c>
      <c r="D11" s="28" t="s">
        <v>62</v>
      </c>
      <c r="E11" s="29" t="s">
        <v>63</v>
      </c>
      <c r="F11" s="29" t="s">
        <v>5</v>
      </c>
      <c r="G11" s="29" t="s">
        <v>39</v>
      </c>
      <c r="H11" s="30" t="s">
        <v>39</v>
      </c>
      <c r="I11" s="30" t="s">
        <v>40</v>
      </c>
      <c r="J11" s="31" t="s">
        <v>41</v>
      </c>
      <c r="K11" s="30" t="s">
        <v>64</v>
      </c>
      <c r="L11" s="32" t="s">
        <v>43</v>
      </c>
      <c r="M11" s="30" t="s">
        <v>44</v>
      </c>
      <c r="N11" s="30" t="s">
        <v>47</v>
      </c>
      <c r="O11" s="30" t="s">
        <v>45</v>
      </c>
      <c r="P11" s="32" t="s">
        <v>46</v>
      </c>
      <c r="Q11" s="32" t="s">
        <v>54</v>
      </c>
      <c r="R11" s="30">
        <v>1000000</v>
      </c>
      <c r="S11" s="53">
        <v>1000000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:Y23" si="0">IF(ISERROR(W11/S11),0,((W11/S11)*100))</f>
        <v>0</v>
      </c>
      <c r="Z11" s="32">
        <v>0</v>
      </c>
      <c r="AA11" s="32" t="s">
        <v>65</v>
      </c>
      <c r="AB11" s="27">
        <v>1000</v>
      </c>
      <c r="AC11" s="33">
        <v>0</v>
      </c>
      <c r="AD11" s="33">
        <v>0</v>
      </c>
      <c r="AE11" s="34" t="s">
        <v>66</v>
      </c>
      <c r="AF11" s="18"/>
    </row>
    <row r="12" spans="1:32" s="52" customFormat="1" ht="60.75">
      <c r="A12" s="51"/>
      <c r="B12" s="18"/>
      <c r="C12" s="28" t="s">
        <v>67</v>
      </c>
      <c r="D12" s="28" t="s">
        <v>58</v>
      </c>
      <c r="E12" s="29" t="s">
        <v>59</v>
      </c>
      <c r="F12" s="29" t="s">
        <v>5</v>
      </c>
      <c r="G12" s="29" t="s">
        <v>39</v>
      </c>
      <c r="H12" s="30" t="s">
        <v>39</v>
      </c>
      <c r="I12" s="30" t="s">
        <v>40</v>
      </c>
      <c r="J12" s="31" t="s">
        <v>41</v>
      </c>
      <c r="K12" s="30" t="s">
        <v>64</v>
      </c>
      <c r="L12" s="32" t="s">
        <v>43</v>
      </c>
      <c r="M12" s="30" t="s">
        <v>44</v>
      </c>
      <c r="N12" s="30" t="s">
        <v>47</v>
      </c>
      <c r="O12" s="30" t="s">
        <v>53</v>
      </c>
      <c r="P12" s="32" t="s">
        <v>46</v>
      </c>
      <c r="Q12" s="32" t="s">
        <v>54</v>
      </c>
      <c r="R12" s="30">
        <v>3150001</v>
      </c>
      <c r="S12" s="53">
        <v>3150001</v>
      </c>
      <c r="T12" s="30">
        <v>2362500</v>
      </c>
      <c r="U12" s="30">
        <v>2362500</v>
      </c>
      <c r="V12" s="30">
        <v>2362500</v>
      </c>
      <c r="W12" s="30">
        <v>2362500</v>
      </c>
      <c r="X12" s="30">
        <v>2362500</v>
      </c>
      <c r="Y12" s="33">
        <f t="shared" si="0"/>
        <v>74.99997619048375</v>
      </c>
      <c r="Z12" s="32">
        <v>0</v>
      </c>
      <c r="AA12" s="32" t="s">
        <v>55</v>
      </c>
      <c r="AB12" s="27">
        <v>10000</v>
      </c>
      <c r="AC12" s="33">
        <v>0</v>
      </c>
      <c r="AD12" s="33">
        <v>73.680000000000007</v>
      </c>
      <c r="AE12" s="34" t="s">
        <v>68</v>
      </c>
      <c r="AF12" s="18"/>
    </row>
    <row r="13" spans="1:32" s="52" customFormat="1" ht="60.75">
      <c r="A13" s="51"/>
      <c r="B13" s="18"/>
      <c r="C13" s="28" t="s">
        <v>69</v>
      </c>
      <c r="D13" s="28" t="s">
        <v>70</v>
      </c>
      <c r="E13" s="29" t="s">
        <v>71</v>
      </c>
      <c r="F13" s="29" t="s">
        <v>5</v>
      </c>
      <c r="G13" s="29" t="s">
        <v>39</v>
      </c>
      <c r="H13" s="30" t="s">
        <v>39</v>
      </c>
      <c r="I13" s="30" t="s">
        <v>40</v>
      </c>
      <c r="J13" s="31" t="s">
        <v>41</v>
      </c>
      <c r="K13" s="30" t="s">
        <v>64</v>
      </c>
      <c r="L13" s="32" t="s">
        <v>43</v>
      </c>
      <c r="M13" s="30" t="s">
        <v>44</v>
      </c>
      <c r="N13" s="30" t="s">
        <v>47</v>
      </c>
      <c r="O13" s="30" t="s">
        <v>53</v>
      </c>
      <c r="P13" s="32" t="s">
        <v>46</v>
      </c>
      <c r="Q13" s="32" t="s">
        <v>54</v>
      </c>
      <c r="R13" s="30">
        <v>11000000</v>
      </c>
      <c r="S13" s="53">
        <v>11000000</v>
      </c>
      <c r="T13" s="30">
        <v>10465951</v>
      </c>
      <c r="U13" s="30">
        <v>10465951</v>
      </c>
      <c r="V13" s="30">
        <v>10465951</v>
      </c>
      <c r="W13" s="30">
        <v>10465951</v>
      </c>
      <c r="X13" s="30">
        <v>10465951</v>
      </c>
      <c r="Y13" s="33">
        <f t="shared" si="0"/>
        <v>95.145009090909099</v>
      </c>
      <c r="Z13" s="32">
        <v>0</v>
      </c>
      <c r="AA13" s="32" t="s">
        <v>55</v>
      </c>
      <c r="AB13" s="27">
        <v>20000</v>
      </c>
      <c r="AC13" s="33">
        <v>0</v>
      </c>
      <c r="AD13" s="33">
        <v>70</v>
      </c>
      <c r="AE13" s="34" t="s">
        <v>72</v>
      </c>
      <c r="AF13" s="18"/>
    </row>
    <row r="14" spans="1:32" s="52" customFormat="1" ht="60.75">
      <c r="A14" s="51"/>
      <c r="B14" s="18"/>
      <c r="C14" s="28" t="s">
        <v>73</v>
      </c>
      <c r="D14" s="28" t="s">
        <v>74</v>
      </c>
      <c r="E14" s="29" t="s">
        <v>75</v>
      </c>
      <c r="F14" s="29" t="s">
        <v>5</v>
      </c>
      <c r="G14" s="29" t="s">
        <v>39</v>
      </c>
      <c r="H14" s="30" t="s">
        <v>39</v>
      </c>
      <c r="I14" s="30" t="s">
        <v>40</v>
      </c>
      <c r="J14" s="31" t="s">
        <v>41</v>
      </c>
      <c r="K14" s="30" t="s">
        <v>64</v>
      </c>
      <c r="L14" s="32" t="s">
        <v>43</v>
      </c>
      <c r="M14" s="30" t="s">
        <v>44</v>
      </c>
      <c r="N14" s="30" t="s">
        <v>76</v>
      </c>
      <c r="O14" s="30" t="s">
        <v>53</v>
      </c>
      <c r="P14" s="32" t="s">
        <v>46</v>
      </c>
      <c r="Q14" s="32" t="s">
        <v>54</v>
      </c>
      <c r="R14" s="30">
        <v>2286809</v>
      </c>
      <c r="S14" s="53">
        <v>2286809</v>
      </c>
      <c r="T14" s="30">
        <v>1715103</v>
      </c>
      <c r="U14" s="30">
        <v>1715103</v>
      </c>
      <c r="V14" s="30">
        <v>1715103</v>
      </c>
      <c r="W14" s="30">
        <v>1715103</v>
      </c>
      <c r="X14" s="30">
        <v>1715103</v>
      </c>
      <c r="Y14" s="33">
        <f t="shared" si="0"/>
        <v>74.999836016038074</v>
      </c>
      <c r="Z14" s="32">
        <v>0</v>
      </c>
      <c r="AA14" s="32" t="s">
        <v>77</v>
      </c>
      <c r="AB14" s="27">
        <v>100000</v>
      </c>
      <c r="AC14" s="33">
        <v>0</v>
      </c>
      <c r="AD14" s="33">
        <v>5</v>
      </c>
      <c r="AE14" s="34" t="s">
        <v>78</v>
      </c>
      <c r="AF14" s="18"/>
    </row>
    <row r="15" spans="1:32" s="52" customFormat="1" ht="60.75">
      <c r="A15" s="51"/>
      <c r="B15" s="18"/>
      <c r="C15" s="28" t="s">
        <v>79</v>
      </c>
      <c r="D15" s="28" t="s">
        <v>80</v>
      </c>
      <c r="E15" s="29" t="s">
        <v>81</v>
      </c>
      <c r="F15" s="29" t="s">
        <v>5</v>
      </c>
      <c r="G15" s="29" t="s">
        <v>39</v>
      </c>
      <c r="H15" s="30" t="s">
        <v>39</v>
      </c>
      <c r="I15" s="30" t="s">
        <v>40</v>
      </c>
      <c r="J15" s="31" t="s">
        <v>41</v>
      </c>
      <c r="K15" s="30" t="s">
        <v>64</v>
      </c>
      <c r="L15" s="32" t="s">
        <v>43</v>
      </c>
      <c r="M15" s="30" t="s">
        <v>44</v>
      </c>
      <c r="N15" s="30" t="s">
        <v>47</v>
      </c>
      <c r="O15" s="30" t="s">
        <v>53</v>
      </c>
      <c r="P15" s="32" t="s">
        <v>46</v>
      </c>
      <c r="Q15" s="32" t="s">
        <v>54</v>
      </c>
      <c r="R15" s="30">
        <v>3500000</v>
      </c>
      <c r="S15" s="53">
        <v>3500000</v>
      </c>
      <c r="T15" s="30">
        <v>2624994</v>
      </c>
      <c r="U15" s="30">
        <v>2624994</v>
      </c>
      <c r="V15" s="30">
        <v>2624994</v>
      </c>
      <c r="W15" s="30">
        <v>2624994</v>
      </c>
      <c r="X15" s="30">
        <v>2624994</v>
      </c>
      <c r="Y15" s="33">
        <f t="shared" si="0"/>
        <v>74.999828571428566</v>
      </c>
      <c r="Z15" s="32">
        <v>0</v>
      </c>
      <c r="AA15" s="32" t="s">
        <v>55</v>
      </c>
      <c r="AB15" s="27">
        <v>100000</v>
      </c>
      <c r="AC15" s="33">
        <v>0</v>
      </c>
      <c r="AD15" s="33">
        <v>61.18</v>
      </c>
      <c r="AE15" s="34" t="s">
        <v>82</v>
      </c>
      <c r="AF15" s="18"/>
    </row>
    <row r="16" spans="1:32" s="52" customFormat="1" ht="60.75">
      <c r="A16" s="51"/>
      <c r="B16" s="18"/>
      <c r="C16" s="28" t="s">
        <v>83</v>
      </c>
      <c r="D16" s="28" t="s">
        <v>84</v>
      </c>
      <c r="E16" s="29" t="s">
        <v>85</v>
      </c>
      <c r="F16" s="29" t="s">
        <v>5</v>
      </c>
      <c r="G16" s="29" t="s">
        <v>39</v>
      </c>
      <c r="H16" s="30" t="s">
        <v>39</v>
      </c>
      <c r="I16" s="30" t="s">
        <v>40</v>
      </c>
      <c r="J16" s="31" t="s">
        <v>41</v>
      </c>
      <c r="K16" s="30" t="s">
        <v>64</v>
      </c>
      <c r="L16" s="32" t="s">
        <v>43</v>
      </c>
      <c r="M16" s="30" t="s">
        <v>44</v>
      </c>
      <c r="N16" s="30" t="s">
        <v>86</v>
      </c>
      <c r="O16" s="30" t="s">
        <v>53</v>
      </c>
      <c r="P16" s="32" t="s">
        <v>46</v>
      </c>
      <c r="Q16" s="32" t="s">
        <v>54</v>
      </c>
      <c r="R16" s="30">
        <v>4060000</v>
      </c>
      <c r="S16" s="53">
        <v>4060000</v>
      </c>
      <c r="T16" s="30">
        <v>3044997</v>
      </c>
      <c r="U16" s="30">
        <v>3044997</v>
      </c>
      <c r="V16" s="30">
        <v>3044997</v>
      </c>
      <c r="W16" s="30">
        <v>3044997</v>
      </c>
      <c r="X16" s="30">
        <v>3044997</v>
      </c>
      <c r="Y16" s="33">
        <f t="shared" si="0"/>
        <v>74.999926108374382</v>
      </c>
      <c r="Z16" s="32">
        <v>0</v>
      </c>
      <c r="AA16" s="32" t="s">
        <v>77</v>
      </c>
      <c r="AB16" s="27">
        <v>500000</v>
      </c>
      <c r="AC16" s="33">
        <v>0</v>
      </c>
      <c r="AD16" s="33">
        <v>50</v>
      </c>
      <c r="AE16" s="34" t="s">
        <v>87</v>
      </c>
      <c r="AF16" s="18"/>
    </row>
    <row r="17" spans="1:32" s="52" customFormat="1" ht="60.75">
      <c r="A17" s="51"/>
      <c r="B17" s="18"/>
      <c r="C17" s="28" t="s">
        <v>88</v>
      </c>
      <c r="D17" s="28" t="s">
        <v>89</v>
      </c>
      <c r="E17" s="29" t="s">
        <v>90</v>
      </c>
      <c r="F17" s="29" t="s">
        <v>5</v>
      </c>
      <c r="G17" s="29" t="s">
        <v>39</v>
      </c>
      <c r="H17" s="30" t="s">
        <v>39</v>
      </c>
      <c r="I17" s="30" t="s">
        <v>40</v>
      </c>
      <c r="J17" s="31" t="s">
        <v>41</v>
      </c>
      <c r="K17" s="30" t="s">
        <v>64</v>
      </c>
      <c r="L17" s="32" t="s">
        <v>43</v>
      </c>
      <c r="M17" s="30" t="s">
        <v>44</v>
      </c>
      <c r="N17" s="30" t="s">
        <v>47</v>
      </c>
      <c r="O17" s="30" t="s">
        <v>53</v>
      </c>
      <c r="P17" s="32" t="s">
        <v>46</v>
      </c>
      <c r="Q17" s="32" t="s">
        <v>54</v>
      </c>
      <c r="R17" s="30">
        <v>42736536</v>
      </c>
      <c r="S17" s="53">
        <v>42736536</v>
      </c>
      <c r="T17" s="30">
        <v>42736536</v>
      </c>
      <c r="U17" s="30">
        <v>42736536</v>
      </c>
      <c r="V17" s="30">
        <v>42736536</v>
      </c>
      <c r="W17" s="30">
        <v>42736536</v>
      </c>
      <c r="X17" s="30">
        <v>42736536</v>
      </c>
      <c r="Y17" s="33">
        <f t="shared" si="0"/>
        <v>100</v>
      </c>
      <c r="Z17" s="32">
        <v>0</v>
      </c>
      <c r="AA17" s="32" t="s">
        <v>91</v>
      </c>
      <c r="AB17" s="27">
        <v>500000</v>
      </c>
      <c r="AC17" s="33">
        <v>0</v>
      </c>
      <c r="AD17" s="33">
        <v>42.13</v>
      </c>
      <c r="AE17" s="34" t="s">
        <v>92</v>
      </c>
      <c r="AF17" s="18"/>
    </row>
    <row r="18" spans="1:32" s="52" customFormat="1" ht="60.75">
      <c r="A18" s="51"/>
      <c r="B18" s="18"/>
      <c r="C18" s="28" t="s">
        <v>93</v>
      </c>
      <c r="D18" s="28" t="s">
        <v>94</v>
      </c>
      <c r="E18" s="29" t="s">
        <v>95</v>
      </c>
      <c r="F18" s="29" t="s">
        <v>5</v>
      </c>
      <c r="G18" s="29" t="s">
        <v>39</v>
      </c>
      <c r="H18" s="30" t="s">
        <v>39</v>
      </c>
      <c r="I18" s="30" t="s">
        <v>40</v>
      </c>
      <c r="J18" s="31" t="s">
        <v>41</v>
      </c>
      <c r="K18" s="30" t="s">
        <v>64</v>
      </c>
      <c r="L18" s="32" t="s">
        <v>43</v>
      </c>
      <c r="M18" s="30" t="s">
        <v>44</v>
      </c>
      <c r="N18" s="30" t="s">
        <v>47</v>
      </c>
      <c r="O18" s="30" t="s">
        <v>53</v>
      </c>
      <c r="P18" s="32" t="s">
        <v>46</v>
      </c>
      <c r="Q18" s="32" t="s">
        <v>54</v>
      </c>
      <c r="R18" s="30">
        <v>4122046</v>
      </c>
      <c r="S18" s="53">
        <v>4122046</v>
      </c>
      <c r="T18" s="30">
        <v>749997</v>
      </c>
      <c r="U18" s="30">
        <v>749997</v>
      </c>
      <c r="V18" s="30">
        <v>749997</v>
      </c>
      <c r="W18" s="30">
        <v>749997</v>
      </c>
      <c r="X18" s="30">
        <v>749997</v>
      </c>
      <c r="Y18" s="33">
        <f t="shared" si="0"/>
        <v>18.194775118957914</v>
      </c>
      <c r="Z18" s="32">
        <v>0</v>
      </c>
      <c r="AA18" s="32" t="s">
        <v>77</v>
      </c>
      <c r="AB18" s="27">
        <v>500000</v>
      </c>
      <c r="AC18" s="33">
        <v>0</v>
      </c>
      <c r="AD18" s="33">
        <v>34.03</v>
      </c>
      <c r="AE18" s="34" t="s">
        <v>96</v>
      </c>
      <c r="AF18" s="18"/>
    </row>
    <row r="19" spans="1:32" s="52" customFormat="1" ht="60.75">
      <c r="A19" s="51"/>
      <c r="B19" s="18"/>
      <c r="C19" s="28" t="s">
        <v>97</v>
      </c>
      <c r="D19" s="28" t="s">
        <v>98</v>
      </c>
      <c r="E19" s="29" t="s">
        <v>99</v>
      </c>
      <c r="F19" s="29" t="s">
        <v>5</v>
      </c>
      <c r="G19" s="29" t="s">
        <v>39</v>
      </c>
      <c r="H19" s="30" t="s">
        <v>39</v>
      </c>
      <c r="I19" s="30" t="s">
        <v>40</v>
      </c>
      <c r="J19" s="31" t="s">
        <v>41</v>
      </c>
      <c r="K19" s="30" t="s">
        <v>64</v>
      </c>
      <c r="L19" s="32" t="s">
        <v>43</v>
      </c>
      <c r="M19" s="30" t="s">
        <v>44</v>
      </c>
      <c r="N19" s="30" t="s">
        <v>47</v>
      </c>
      <c r="O19" s="30" t="s">
        <v>53</v>
      </c>
      <c r="P19" s="32" t="s">
        <v>46</v>
      </c>
      <c r="Q19" s="32" t="s">
        <v>54</v>
      </c>
      <c r="R19" s="30">
        <v>1200000</v>
      </c>
      <c r="S19" s="53">
        <v>1200000</v>
      </c>
      <c r="T19" s="30">
        <v>900000</v>
      </c>
      <c r="U19" s="30">
        <v>900000</v>
      </c>
      <c r="V19" s="30">
        <v>900000</v>
      </c>
      <c r="W19" s="30">
        <v>900000</v>
      </c>
      <c r="X19" s="30">
        <v>900000</v>
      </c>
      <c r="Y19" s="33">
        <f t="shared" si="0"/>
        <v>75</v>
      </c>
      <c r="Z19" s="32">
        <v>0</v>
      </c>
      <c r="AA19" s="32" t="s">
        <v>100</v>
      </c>
      <c r="AB19" s="27">
        <v>500000</v>
      </c>
      <c r="AC19" s="33">
        <v>0</v>
      </c>
      <c r="AD19" s="33">
        <v>60.98</v>
      </c>
      <c r="AE19" s="34" t="s">
        <v>101</v>
      </c>
      <c r="AF19" s="18"/>
    </row>
    <row r="20" spans="1:32" s="52" customFormat="1" ht="60.75">
      <c r="A20" s="51"/>
      <c r="B20" s="18"/>
      <c r="C20" s="28" t="s">
        <v>102</v>
      </c>
      <c r="D20" s="28" t="s">
        <v>103</v>
      </c>
      <c r="E20" s="29" t="s">
        <v>104</v>
      </c>
      <c r="F20" s="29" t="s">
        <v>5</v>
      </c>
      <c r="G20" s="29" t="s">
        <v>39</v>
      </c>
      <c r="H20" s="30" t="s">
        <v>39</v>
      </c>
      <c r="I20" s="30" t="s">
        <v>40</v>
      </c>
      <c r="J20" s="31" t="s">
        <v>41</v>
      </c>
      <c r="K20" s="30" t="s">
        <v>64</v>
      </c>
      <c r="L20" s="32" t="s">
        <v>43</v>
      </c>
      <c r="M20" s="30" t="s">
        <v>44</v>
      </c>
      <c r="N20" s="30" t="s">
        <v>47</v>
      </c>
      <c r="O20" s="30" t="s">
        <v>53</v>
      </c>
      <c r="P20" s="32" t="s">
        <v>46</v>
      </c>
      <c r="Q20" s="32" t="s">
        <v>54</v>
      </c>
      <c r="R20" s="30">
        <v>1350000</v>
      </c>
      <c r="S20" s="53">
        <v>1350000</v>
      </c>
      <c r="T20" s="30">
        <v>1012500</v>
      </c>
      <c r="U20" s="30">
        <v>1012500</v>
      </c>
      <c r="V20" s="30">
        <v>1012500</v>
      </c>
      <c r="W20" s="30">
        <v>1012500</v>
      </c>
      <c r="X20" s="30">
        <v>1012500</v>
      </c>
      <c r="Y20" s="33">
        <f t="shared" si="0"/>
        <v>75</v>
      </c>
      <c r="Z20" s="32">
        <v>0</v>
      </c>
      <c r="AA20" s="32" t="s">
        <v>105</v>
      </c>
      <c r="AB20" s="27">
        <v>500000</v>
      </c>
      <c r="AC20" s="33">
        <v>0</v>
      </c>
      <c r="AD20" s="33">
        <v>74.64</v>
      </c>
      <c r="AE20" s="34" t="s">
        <v>106</v>
      </c>
      <c r="AF20" s="18"/>
    </row>
    <row r="21" spans="1:32" s="52" customFormat="1" ht="60.75">
      <c r="A21" s="51"/>
      <c r="B21" s="18"/>
      <c r="C21" s="28" t="s">
        <v>107</v>
      </c>
      <c r="D21" s="28" t="s">
        <v>108</v>
      </c>
      <c r="E21" s="29" t="s">
        <v>109</v>
      </c>
      <c r="F21" s="29" t="s">
        <v>5</v>
      </c>
      <c r="G21" s="29" t="s">
        <v>39</v>
      </c>
      <c r="H21" s="30" t="s">
        <v>39</v>
      </c>
      <c r="I21" s="30" t="s">
        <v>40</v>
      </c>
      <c r="J21" s="31" t="s">
        <v>41</v>
      </c>
      <c r="K21" s="30" t="s">
        <v>64</v>
      </c>
      <c r="L21" s="32" t="s">
        <v>43</v>
      </c>
      <c r="M21" s="30" t="s">
        <v>44</v>
      </c>
      <c r="N21" s="30" t="s">
        <v>47</v>
      </c>
      <c r="O21" s="30" t="s">
        <v>53</v>
      </c>
      <c r="P21" s="32" t="s">
        <v>46</v>
      </c>
      <c r="Q21" s="32" t="s">
        <v>54</v>
      </c>
      <c r="R21" s="30">
        <v>10550000</v>
      </c>
      <c r="S21" s="53">
        <v>10550000</v>
      </c>
      <c r="T21" s="30">
        <v>9948596.8000000007</v>
      </c>
      <c r="U21" s="30">
        <v>9948596.8000000007</v>
      </c>
      <c r="V21" s="30">
        <v>9948596.8000000007</v>
      </c>
      <c r="W21" s="30">
        <v>9948596.8000000007</v>
      </c>
      <c r="X21" s="30">
        <v>9948596.8000000007</v>
      </c>
      <c r="Y21" s="33">
        <f t="shared" si="0"/>
        <v>94.299495734597159</v>
      </c>
      <c r="Z21" s="32">
        <v>0</v>
      </c>
      <c r="AA21" s="32" t="s">
        <v>110</v>
      </c>
      <c r="AB21" s="27">
        <v>500000</v>
      </c>
      <c r="AC21" s="33">
        <v>0</v>
      </c>
      <c r="AD21" s="33">
        <v>81.73</v>
      </c>
      <c r="AE21" s="34" t="s">
        <v>111</v>
      </c>
      <c r="AF21" s="18"/>
    </row>
    <row r="22" spans="1:32" s="52" customFormat="1" ht="60.75">
      <c r="A22" s="51"/>
      <c r="B22" s="18"/>
      <c r="C22" s="28" t="s">
        <v>112</v>
      </c>
      <c r="D22" s="28" t="s">
        <v>113</v>
      </c>
      <c r="E22" s="29" t="s">
        <v>114</v>
      </c>
      <c r="F22" s="29" t="s">
        <v>5</v>
      </c>
      <c r="G22" s="29" t="s">
        <v>39</v>
      </c>
      <c r="H22" s="30" t="s">
        <v>39</v>
      </c>
      <c r="I22" s="30" t="s">
        <v>40</v>
      </c>
      <c r="J22" s="31" t="s">
        <v>41</v>
      </c>
      <c r="K22" s="30" t="s">
        <v>64</v>
      </c>
      <c r="L22" s="32" t="s">
        <v>43</v>
      </c>
      <c r="M22" s="30" t="s">
        <v>44</v>
      </c>
      <c r="N22" s="30" t="s">
        <v>47</v>
      </c>
      <c r="O22" s="30" t="s">
        <v>53</v>
      </c>
      <c r="P22" s="32" t="s">
        <v>46</v>
      </c>
      <c r="Q22" s="32" t="s">
        <v>54</v>
      </c>
      <c r="R22" s="30">
        <v>34933433</v>
      </c>
      <c r="S22" s="53">
        <v>34933433</v>
      </c>
      <c r="T22" s="30">
        <v>26200071</v>
      </c>
      <c r="U22" s="30">
        <v>26200071</v>
      </c>
      <c r="V22" s="30">
        <v>26200071</v>
      </c>
      <c r="W22" s="30">
        <v>26200071</v>
      </c>
      <c r="X22" s="30">
        <v>26200071</v>
      </c>
      <c r="Y22" s="33">
        <f t="shared" si="0"/>
        <v>74.999989265297813</v>
      </c>
      <c r="Z22" s="32">
        <v>0</v>
      </c>
      <c r="AA22" s="32" t="s">
        <v>115</v>
      </c>
      <c r="AB22" s="27">
        <v>500000</v>
      </c>
      <c r="AC22" s="33">
        <v>0</v>
      </c>
      <c r="AD22" s="33">
        <v>50</v>
      </c>
      <c r="AE22" s="34" t="s">
        <v>116</v>
      </c>
      <c r="AF22" s="18"/>
    </row>
    <row r="23" spans="1:32" s="52" customFormat="1" ht="60.75">
      <c r="A23" s="51"/>
      <c r="B23" s="18"/>
      <c r="C23" s="28" t="s">
        <v>117</v>
      </c>
      <c r="D23" s="28" t="s">
        <v>118</v>
      </c>
      <c r="E23" s="29" t="s">
        <v>119</v>
      </c>
      <c r="F23" s="29" t="s">
        <v>5</v>
      </c>
      <c r="G23" s="29" t="s">
        <v>39</v>
      </c>
      <c r="H23" s="30" t="s">
        <v>39</v>
      </c>
      <c r="I23" s="30" t="s">
        <v>40</v>
      </c>
      <c r="J23" s="31" t="s">
        <v>41</v>
      </c>
      <c r="K23" s="30" t="s">
        <v>64</v>
      </c>
      <c r="L23" s="32" t="s">
        <v>43</v>
      </c>
      <c r="M23" s="30" t="s">
        <v>44</v>
      </c>
      <c r="N23" s="30" t="s">
        <v>47</v>
      </c>
      <c r="O23" s="30" t="s">
        <v>53</v>
      </c>
      <c r="P23" s="32" t="s">
        <v>46</v>
      </c>
      <c r="Q23" s="32" t="s">
        <v>54</v>
      </c>
      <c r="R23" s="30">
        <v>36432869</v>
      </c>
      <c r="S23" s="53">
        <v>36432869</v>
      </c>
      <c r="T23" s="30">
        <v>27792287.100000001</v>
      </c>
      <c r="U23" s="30">
        <v>27792287.100000001</v>
      </c>
      <c r="V23" s="30">
        <v>27792287.100000001</v>
      </c>
      <c r="W23" s="30">
        <v>27792287.100000001</v>
      </c>
      <c r="X23" s="30">
        <v>27792287.100000001</v>
      </c>
      <c r="Y23" s="33">
        <f t="shared" si="0"/>
        <v>76.28355345827967</v>
      </c>
      <c r="Z23" s="32">
        <v>0</v>
      </c>
      <c r="AA23" s="32" t="s">
        <v>115</v>
      </c>
      <c r="AB23" s="27">
        <v>1000000</v>
      </c>
      <c r="AC23" s="33">
        <v>0</v>
      </c>
      <c r="AD23" s="33">
        <v>49</v>
      </c>
      <c r="AE23" s="34" t="s">
        <v>120</v>
      </c>
      <c r="AF23" s="18"/>
    </row>
    <row r="24" spans="1:32">
      <c r="R24" s="36">
        <f>SUBTOTAL(9,R11:R23)</f>
        <v>156321694</v>
      </c>
      <c r="S24" s="36">
        <f>SUBTOTAL(9,S11:S23)</f>
        <v>156321694</v>
      </c>
      <c r="T24" s="36">
        <f>SUBTOTAL(9,T11:T23)</f>
        <v>129553532.90000001</v>
      </c>
      <c r="U24" s="36">
        <f>SUBTOTAL(9,U11:U23)</f>
        <v>129553532.90000001</v>
      </c>
      <c r="V24" s="36">
        <f>SUBTOTAL(9,V11:V23)</f>
        <v>129553532.90000001</v>
      </c>
      <c r="W24" s="36">
        <f>SUBTOTAL(9,W11:W23)</f>
        <v>129553532.90000001</v>
      </c>
      <c r="X24" s="36">
        <f>SUBTOTAL(9,X11:X23)</f>
        <v>129553532.90000001</v>
      </c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1"/>
  <sheetViews>
    <sheetView workbookViewId="0">
      <selection activeCell="D39" sqref="D39"/>
    </sheetView>
  </sheetViews>
  <sheetFormatPr baseColWidth="10" defaultRowHeight="12.75"/>
  <cols>
    <col min="3" max="3" width="12.85546875" bestFit="1" customWidth="1"/>
    <col min="5" max="5" width="12.85546875" bestFit="1" customWidth="1"/>
  </cols>
  <sheetData>
    <row r="6" spans="2:5">
      <c r="B6" t="s">
        <v>159</v>
      </c>
      <c r="C6" s="37">
        <v>150000</v>
      </c>
      <c r="D6" t="s">
        <v>160</v>
      </c>
      <c r="E6" s="37">
        <v>200000</v>
      </c>
    </row>
    <row r="7" spans="2:5">
      <c r="B7" t="s">
        <v>159</v>
      </c>
      <c r="C7" s="37">
        <v>400000</v>
      </c>
      <c r="D7" t="s">
        <v>160</v>
      </c>
      <c r="E7" s="37">
        <v>200000</v>
      </c>
    </row>
    <row r="8" spans="2:5">
      <c r="B8" t="s">
        <v>159</v>
      </c>
      <c r="C8" s="37">
        <v>210073</v>
      </c>
      <c r="D8" t="s">
        <v>160</v>
      </c>
      <c r="E8" s="37">
        <v>400000</v>
      </c>
    </row>
    <row r="9" spans="2:5">
      <c r="B9" t="s">
        <v>159</v>
      </c>
      <c r="C9" s="37">
        <v>100000</v>
      </c>
      <c r="D9" t="s">
        <v>160</v>
      </c>
      <c r="E9" s="37">
        <v>400000</v>
      </c>
    </row>
    <row r="10" spans="2:5">
      <c r="B10" t="s">
        <v>159</v>
      </c>
      <c r="C10" s="37">
        <v>216353</v>
      </c>
      <c r="D10" t="s">
        <v>160</v>
      </c>
      <c r="E10" s="37">
        <v>1000000</v>
      </c>
    </row>
    <row r="11" spans="2:5">
      <c r="C11" s="38">
        <f>+C6+C7+C8+C9+C10</f>
        <v>1076426</v>
      </c>
      <c r="E11" s="38">
        <f>+E6+E7+E8+E9+E10</f>
        <v>2200000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Portada</vt:lpstr>
      <vt:lpstr>ReporteTrimestral</vt:lpstr>
      <vt:lpstr>ReporteTrimestral (2)</vt:lpstr>
      <vt:lpstr>ReporteTrimestral (3)</vt:lpstr>
      <vt:lpstr>Hoja1</vt:lpstr>
      <vt:lpstr>Portada!Área_de_impresión</vt:lpstr>
      <vt:lpstr>ReporteTrimestral!Área_de_impresión</vt:lpstr>
      <vt:lpstr>'ReporteTrimestral (2)'!Área_de_impresión</vt:lpstr>
      <vt:lpstr>'ReporteTrimestral (3)'!Área_de_impresión</vt:lpstr>
      <vt:lpstr>ReporteTrimestral!Títulos_a_imprimir</vt:lpstr>
      <vt:lpstr>'ReporteTrimestral (2)'!Títulos_a_imprimir</vt:lpstr>
      <vt:lpstr>'ReporteTrimestral (3)'!Títulos_a_imprimir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FINANZAS60</cp:lastModifiedBy>
  <cp:lastPrinted>2017-11-01T22:57:37Z</cp:lastPrinted>
  <dcterms:created xsi:type="dcterms:W3CDTF">2009-03-25T01:44:41Z</dcterms:created>
  <dcterms:modified xsi:type="dcterms:W3CDTF">2017-11-03T18:02:43Z</dcterms:modified>
</cp:coreProperties>
</file>